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D842A3E2-F434-4178-978A-8249B79DDA9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<sst xmlns="http://schemas.openxmlformats.org/spreadsheetml/2006/main" count="51" uniqueCount="43">
  <si>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</si>
  <si>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</si>
  <si>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</si>
  <si>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</si>
  <si>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</si>
  <si>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</si>
  <si>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</si>
  <si>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</si>
  <si>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</si>
  <si>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</si>
  <si>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</si>
  <si>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</si>
  <si>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</si>
  <si>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</si>
  <si>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</si>
  <si>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</si>
  <si>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</si>
  <si>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</si>
  <si>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</si>
  <si>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</si>
  <si>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</si>
  <si>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</si>
  <si>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</si>
  <si>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</si>
  <si>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</si>
  <si>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</si>
  <si>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</si>
  <si>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</si>
  <si>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</si>
  <si>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</si>
  <si>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</si>
  <si>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</si>
  <si>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</si>
  <si>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</si>
  <si>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</si>
  <si>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</si>
  <si>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</si>
  <si>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</si>
  <si>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</si>
  <si>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ADANA VE MALATYA SEFERİ</t>
  </si>
  <si>
    <t>TUYANLAR DEMİR</t>
  </si>
  <si>
    <t>ÖZ KALİTE MAKİNE</t>
  </si>
  <si>
    <t>02,05,2024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</si>
</sst>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R17" sqref="R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39</v>
      </c>
      <c r="F2" s="55"/>
      <c r="G2" s="55"/>
      <c r="H2" s="55"/>
      <c r="I2" s="55"/>
      <c r="J2" s="55"/>
      <c r="K2" s="3" t="s">
        <v>3</v>
      </c>
      <c r="L2" s="4">
        <f ca="1">TODAY()</f>
        <v>45415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42</v>
      </c>
      <c r="D5" s="11"/>
      <c r="E5" s="12">
        <v>102000</v>
      </c>
      <c r="F5" s="1"/>
      <c r="G5" s="13" t="str">
        <f t="shared" ref="G5" si="0">IF(A5="","",(A5))</f>
        <v>TUYANLAR DEMİR</v>
      </c>
      <c r="H5" s="12"/>
      <c r="I5" s="12">
        <v>102000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41</v>
      </c>
      <c r="B6" s="49"/>
      <c r="C6" s="10" t="s">
        <v>42</v>
      </c>
      <c r="D6" s="11"/>
      <c r="E6" s="12">
        <v>138000</v>
      </c>
      <c r="F6" s="1"/>
      <c r="G6" s="13" t="str">
        <f>IF(A6="","",(A6))</f>
        <v>ÖZ KALİTE MAKİNE</v>
      </c>
      <c r="H6" s="12"/>
      <c r="I6" s="12"/>
      <c r="J6" s="12"/>
      <c r="K6" s="12">
        <f t="shared" ref="K6:K19" si="1">IF(G6="","",SUM(E6-H6-I6-J6))</f>
        <v>138000</v>
      </c>
      <c r="L6" s="11"/>
      <c r="M6" s="1"/>
      <c r="N6" s="46">
        <v>100</v>
      </c>
      <c r="O6" s="35"/>
      <c r="P6" s="42">
        <v>2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200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2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100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2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20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325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240000</v>
      </c>
      <c r="F22" s="1"/>
      <c r="G22" s="16" t="s">
        <v>17</v>
      </c>
      <c r="H22" s="17">
        <f>SUM(H5:H21)</f>
        <v>7000</v>
      </c>
      <c r="I22" s="17">
        <f>SUM(I5:I21)</f>
        <v>102000</v>
      </c>
      <c r="J22" s="17">
        <f>SUM(J5:J21)</f>
        <v>0</v>
      </c>
      <c r="K22" s="17">
        <f>SUM(K5:K21)</f>
        <v>138000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408990</v>
      </c>
      <c r="D25" s="18">
        <v>410347</v>
      </c>
      <c r="E25" s="19">
        <f>IF(C25="","",SUM(D25-C25))</f>
        <v>1357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6180</v>
      </c>
      <c r="D26" s="21"/>
      <c r="E26" s="20">
        <f>IF(C26="","",SUM(C26/E25))</f>
        <v>4.554163596168018</v>
      </c>
      <c r="F26" s="1"/>
      <c r="G26" s="11" t="s">
        <v>26</v>
      </c>
      <c r="H26" s="12">
        <v>6180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6675</v>
      </c>
      <c r="D27" s="21"/>
      <c r="E27" s="22">
        <f>SUM(C27/E22)</f>
        <v>2.78125E-2</v>
      </c>
      <c r="F27" s="1"/>
      <c r="G27" s="11" t="s">
        <v>28</v>
      </c>
      <c r="H27" s="12">
        <v>495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6675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325</v>
      </c>
      <c r="D36" s="1"/>
      <c r="E36" s="1"/>
      <c r="F36" s="1"/>
      <c r="G36" s="26" t="s">
        <v>31</v>
      </c>
      <c r="H36" s="15">
        <f>IF(H33="","",SUM(H22-H33))</f>
        <v>325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2024-05-03T05:31:25Z</cp:lastPrinted>
  <dcterms:created xsi:type="dcterms:W3CDTF">2022-08-24T05:29:34Z</dcterms:created>
  <dcterms:modified xsi:type="dcterms:W3CDTF">2024-05-03T06:18:38Z</dcterms:modified>
</cp:coreProperties>
</file>